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0 питание\Питание 2024-2025\Меню\апрель\"/>
    </mc:Choice>
  </mc:AlternateContent>
  <bookViews>
    <workbookView xWindow="0" yWindow="0" windowWidth="23250" windowHeight="12435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J184" i="1"/>
  <c r="J195" i="1" s="1"/>
  <c r="I184" i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J13" i="1"/>
  <c r="I13" i="1"/>
  <c r="H13" i="1"/>
  <c r="G13" i="1"/>
  <c r="F13" i="1"/>
  <c r="I195" i="1" l="1"/>
  <c r="L195" i="1"/>
  <c r="L196" i="1" s="1"/>
  <c r="G24" i="1"/>
  <c r="G196" i="1" s="1"/>
  <c r="I24" i="1"/>
  <c r="H24" i="1"/>
  <c r="H196" i="1" s="1"/>
  <c r="J24" i="1"/>
  <c r="J196" i="1" s="1"/>
  <c r="F24" i="1"/>
  <c r="F196" i="1" s="1"/>
  <c r="I196" i="1" l="1"/>
</calcChain>
</file>

<file path=xl/sharedStrings.xml><?xml version="1.0" encoding="utf-8"?>
<sst xmlns="http://schemas.openxmlformats.org/spreadsheetml/2006/main" count="198" uniqueCount="52">
  <si>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</si>
  <si>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</si>
  <si>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</si>
  <si>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</si>
  <si>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</si>
  <si>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</si>
  <si>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</si>
  <si>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</si>
  <si>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</si>
  <si>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</si>
  <si>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</si>
  <si>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</si>
  <si>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</si>
  <si>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</si>
  <si>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</si>
  <si>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</si>
  <si>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</si>
  <si>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</si>
  <si>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</si>
  <si>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</si>
  <si>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</si>
  <si>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</si>
  <si>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</si>
  <si>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</si>
  <si>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</si>
  <si>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</si>
  <si>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</si>
  <si>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</si>
  <si>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</si>
  <si>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</si>
  <si>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</si>
  <si>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</si>
  <si>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</si>
  <si>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</si>
  <si>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</si>
  <si>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</si>
  <si>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</si>
  <si>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</si>
  <si>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</si>
  <si>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</si>
  <si>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</si>
  <si>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МБОУ Школа №26</t>
  </si>
  <si>
    <t>Хлеб полезный с микронутриентами</t>
  </si>
  <si>
    <t>Батон витаминный с микронутриентами</t>
  </si>
  <si>
    <t>Каша молочная рисовая жидкая с маслом</t>
  </si>
  <si>
    <t>Какао с молоком</t>
  </si>
  <si>
    <t>Батон витаминный с микронутриентами/масло сливочное</t>
  </si>
  <si>
    <t>Кисломолочный продукт"Биолакт"</t>
  </si>
  <si>
    <t>Суп картофельный с горохом, мясом, зеленью</t>
  </si>
  <si>
    <t>Котлета куриная</t>
  </si>
  <si>
    <t>Рожки отварные</t>
  </si>
  <si>
    <t>Компот из груши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</si>
</sst>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NumberFormat="1" applyFont="1" applyFill="1" applyBorder="1" applyAlignment="1" applyProtection="1">
      <alignment horizontal="center" vertical="top" wrapText="1"/>
      <protection locked="0"/>
    </xf>
    <xf numFmtId="164" fontId="11" fillId="2" borderId="2" xfId="0" applyNumberFormat="1" applyFont="1" applyFill="1" applyBorder="1" applyAlignment="1" applyProtection="1">
      <alignment horizontal="center" vertical="top" wrapText="1"/>
      <protection locked="0"/>
    </xf>
    <xf numFmtId="1" fontId="11" fillId="2" borderId="2" xfId="0" applyNumberFormat="1" applyFont="1" applyFill="1" applyBorder="1" applyAlignment="1" applyProtection="1">
      <alignment horizontal="center" vertical="top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P22" sqref="P22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8" t="s">
        <v>41</v>
      </c>
      <c r="D1" s="59"/>
      <c r="E1" s="59"/>
      <c r="F1" s="12" t="s">
        <v>16</v>
      </c>
      <c r="G1" s="2" t="s">
        <v>17</v>
      </c>
      <c r="H1" s="60" t="s">
        <v>39</v>
      </c>
      <c r="I1" s="60"/>
      <c r="J1" s="60"/>
      <c r="K1" s="60"/>
    </row>
    <row r="2" spans="1:12" ht="18" x14ac:dyDescent="0.2">
      <c r="A2" s="35" t="s">
        <v>6</v>
      </c>
      <c r="C2" s="2"/>
      <c r="G2" s="2" t="s">
        <v>18</v>
      </c>
      <c r="H2" s="60" t="s">
        <v>40</v>
      </c>
      <c r="I2" s="60"/>
      <c r="J2" s="60"/>
      <c r="K2" s="60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29</v>
      </c>
      <c r="I3" s="48">
        <v>4</v>
      </c>
      <c r="J3" s="49">
        <v>2025</v>
      </c>
      <c r="K3" s="1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42" t="s">
        <v>44</v>
      </c>
      <c r="F6" s="52">
        <v>205</v>
      </c>
      <c r="G6" s="52">
        <v>5.3</v>
      </c>
      <c r="H6" s="52">
        <v>7</v>
      </c>
      <c r="I6" s="52">
        <v>30</v>
      </c>
      <c r="J6" s="52">
        <v>205</v>
      </c>
      <c r="K6" s="41"/>
      <c r="L6" s="40"/>
    </row>
    <row r="7" spans="1:12" ht="15" x14ac:dyDescent="0.25">
      <c r="A7" s="23"/>
      <c r="B7" s="15"/>
      <c r="C7" s="11"/>
      <c r="D7" s="6"/>
      <c r="E7" s="6"/>
      <c r="F7" s="6"/>
      <c r="G7" s="6"/>
      <c r="H7" s="6"/>
      <c r="I7" s="6"/>
      <c r="J7" s="6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45</v>
      </c>
      <c r="F8" s="52">
        <v>200</v>
      </c>
      <c r="G8" s="52">
        <v>3.6</v>
      </c>
      <c r="H8" s="52">
        <v>3</v>
      </c>
      <c r="I8" s="52">
        <v>20.8</v>
      </c>
      <c r="J8" s="52">
        <v>124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46</v>
      </c>
      <c r="F9" s="52">
        <v>57</v>
      </c>
      <c r="G9" s="52">
        <v>3.48</v>
      </c>
      <c r="H9" s="52">
        <v>11.74</v>
      </c>
      <c r="I9" s="52">
        <v>24.25</v>
      </c>
      <c r="J9" s="52">
        <v>216.6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6"/>
      <c r="F10" s="6"/>
      <c r="G10" s="6"/>
      <c r="H10" s="6"/>
      <c r="I10" s="6"/>
      <c r="J10" s="6"/>
      <c r="K10" s="44"/>
      <c r="L10" s="43"/>
    </row>
    <row r="11" spans="1:12" ht="15" x14ac:dyDescent="0.25">
      <c r="A11" s="23"/>
      <c r="B11" s="15"/>
      <c r="C11" s="11"/>
      <c r="D11" s="6"/>
      <c r="E11" s="42" t="s">
        <v>47</v>
      </c>
      <c r="F11" s="52">
        <v>100</v>
      </c>
      <c r="G11" s="52">
        <v>2.8</v>
      </c>
      <c r="H11" s="52">
        <v>3.2</v>
      </c>
      <c r="I11" s="52">
        <v>8</v>
      </c>
      <c r="J11" s="52">
        <v>75</v>
      </c>
      <c r="K11" s="44"/>
      <c r="L11" s="43"/>
    </row>
    <row r="12" spans="1:12" ht="15" x14ac:dyDescent="0.25">
      <c r="A12" s="23"/>
      <c r="B12" s="15"/>
      <c r="C12" s="11"/>
      <c r="D12" s="6"/>
      <c r="E12" s="6"/>
      <c r="F12" s="6"/>
      <c r="G12" s="6"/>
      <c r="H12" s="6"/>
      <c r="I12" s="6"/>
      <c r="J12" s="6"/>
      <c r="K12" s="44"/>
      <c r="L12" s="43">
        <v>91.33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SUM(F8:F11)</f>
        <v>357</v>
      </c>
      <c r="G13" s="19">
        <f>SUM(G8:G11)</f>
        <v>9.879999999999999</v>
      </c>
      <c r="H13" s="19">
        <f>SUM(H8:H11)</f>
        <v>17.940000000000001</v>
      </c>
      <c r="I13" s="19">
        <f>SUM(I8:I11)</f>
        <v>53.05</v>
      </c>
      <c r="J13" s="19">
        <f>SUM(J8:J11)</f>
        <v>415.6</v>
      </c>
      <c r="K13" s="25"/>
      <c r="L13" s="19">
        <f t="shared" ref="L13" si="0">SUM(L6:L12)</f>
        <v>91.33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51" t="s">
        <v>48</v>
      </c>
      <c r="F15" s="52">
        <v>260</v>
      </c>
      <c r="G15" s="53">
        <v>8.8000000000000007</v>
      </c>
      <c r="H15" s="53">
        <v>4.0999999999999996</v>
      </c>
      <c r="I15" s="53">
        <v>14.5</v>
      </c>
      <c r="J15" s="54">
        <v>127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51" t="s">
        <v>49</v>
      </c>
      <c r="F16" s="52">
        <v>100</v>
      </c>
      <c r="G16" s="53">
        <v>20.2</v>
      </c>
      <c r="H16" s="53">
        <v>9</v>
      </c>
      <c r="I16" s="53">
        <v>16.8</v>
      </c>
      <c r="J16" s="54">
        <v>229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51" t="s">
        <v>50</v>
      </c>
      <c r="F17" s="52">
        <v>150</v>
      </c>
      <c r="G17" s="53">
        <v>5.4</v>
      </c>
      <c r="H17" s="53">
        <v>4.9000000000000004</v>
      </c>
      <c r="I17" s="53">
        <v>27.9</v>
      </c>
      <c r="J17" s="54">
        <v>178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51</v>
      </c>
      <c r="F18" s="52">
        <v>200</v>
      </c>
      <c r="G18" s="53">
        <v>0.2</v>
      </c>
      <c r="H18" s="53">
        <v>0.1</v>
      </c>
      <c r="I18" s="53">
        <v>14</v>
      </c>
      <c r="J18" s="54">
        <v>58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43</v>
      </c>
      <c r="F19" s="52">
        <v>37</v>
      </c>
      <c r="G19" s="52">
        <v>2.96</v>
      </c>
      <c r="H19" s="52">
        <v>0.74</v>
      </c>
      <c r="I19" s="52">
        <v>21.209999999999997</v>
      </c>
      <c r="J19" s="52">
        <v>103.6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51" t="s">
        <v>42</v>
      </c>
      <c r="F20" s="52">
        <v>25</v>
      </c>
      <c r="G20" s="53">
        <v>1.8</v>
      </c>
      <c r="H20" s="53">
        <v>0.3</v>
      </c>
      <c r="I20" s="53">
        <v>10.8</v>
      </c>
      <c r="J20" s="54">
        <v>53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52"/>
      <c r="G21" s="53"/>
      <c r="H21" s="53"/>
      <c r="I21" s="53"/>
      <c r="J21" s="54"/>
      <c r="K21" s="44"/>
      <c r="L21" s="43"/>
    </row>
    <row r="22" spans="1:12" ht="15" x14ac:dyDescent="0.25">
      <c r="A22" s="23"/>
      <c r="B22" s="15"/>
      <c r="C22" s="11"/>
      <c r="D22" s="50" t="s">
        <v>24</v>
      </c>
      <c r="E22" s="42"/>
      <c r="F22" s="43"/>
      <c r="G22" s="43"/>
      <c r="H22" s="43"/>
      <c r="I22" s="43"/>
      <c r="J22" s="43"/>
      <c r="K22" s="44"/>
      <c r="L22" s="43">
        <v>109.6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772</v>
      </c>
      <c r="G23" s="19">
        <f t="shared" ref="G23:J23" si="1">SUM(G14:G22)</f>
        <v>39.36</v>
      </c>
      <c r="H23" s="19">
        <f t="shared" si="1"/>
        <v>19.14</v>
      </c>
      <c r="I23" s="19">
        <f t="shared" si="1"/>
        <v>105.21</v>
      </c>
      <c r="J23" s="19">
        <f t="shared" si="1"/>
        <v>748.6</v>
      </c>
      <c r="K23" s="25"/>
      <c r="L23" s="19">
        <f t="shared" ref="L23" si="2">SUM(L14:L22)</f>
        <v>109.6</v>
      </c>
    </row>
    <row r="24" spans="1:12" ht="15" x14ac:dyDescent="0.2">
      <c r="A24" s="29">
        <f>A6</f>
        <v>1</v>
      </c>
      <c r="B24" s="30">
        <f>B6</f>
        <v>1</v>
      </c>
      <c r="C24" s="55" t="s">
        <v>4</v>
      </c>
      <c r="D24" s="56"/>
      <c r="E24" s="31"/>
      <c r="F24" s="32">
        <f>F13+F23</f>
        <v>1129</v>
      </c>
      <c r="G24" s="32">
        <f t="shared" ref="G24:J24" si="3">G13+G23</f>
        <v>49.239999999999995</v>
      </c>
      <c r="H24" s="32">
        <f t="shared" si="3"/>
        <v>37.08</v>
      </c>
      <c r="I24" s="32">
        <f t="shared" si="3"/>
        <v>158.26</v>
      </c>
      <c r="J24" s="32">
        <f t="shared" si="3"/>
        <v>1164.2</v>
      </c>
      <c r="K24" s="32"/>
      <c r="L24" s="32">
        <f t="shared" ref="L24" si="4">L13+L23</f>
        <v>200.93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5">SUM(G25:G31)</f>
        <v>0</v>
      </c>
      <c r="H32" s="19">
        <f t="shared" ref="H32" si="6">SUM(H25:H31)</f>
        <v>0</v>
      </c>
      <c r="I32" s="19">
        <f t="shared" ref="I32" si="7">SUM(I25:I31)</f>
        <v>0</v>
      </c>
      <c r="J32" s="19">
        <f t="shared" ref="J32:L32" si="8">SUM(J25:J31)</f>
        <v>0</v>
      </c>
      <c r="K32" s="25"/>
      <c r="L32" s="19">
        <f t="shared" si="8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9">SUM(G33:G41)</f>
        <v>0</v>
      </c>
      <c r="H42" s="19">
        <f t="shared" ref="H42" si="10">SUM(H33:H41)</f>
        <v>0</v>
      </c>
      <c r="I42" s="19">
        <f t="shared" ref="I42" si="11">SUM(I33:I41)</f>
        <v>0</v>
      </c>
      <c r="J42" s="19">
        <f t="shared" ref="J42:L42" si="12">SUM(J33:J41)</f>
        <v>0</v>
      </c>
      <c r="K42" s="25"/>
      <c r="L42" s="19">
        <f t="shared" si="12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5" t="s">
        <v>4</v>
      </c>
      <c r="D43" s="56"/>
      <c r="E43" s="31"/>
      <c r="F43" s="32">
        <f>F32+F42</f>
        <v>0</v>
      </c>
      <c r="G43" s="32">
        <f t="shared" ref="G43" si="13">G32+G42</f>
        <v>0</v>
      </c>
      <c r="H43" s="32">
        <f t="shared" ref="H43" si="14">H32+H42</f>
        <v>0</v>
      </c>
      <c r="I43" s="32">
        <f t="shared" ref="I43" si="15">I32+I42</f>
        <v>0</v>
      </c>
      <c r="J43" s="32">
        <f t="shared" ref="J43:L43" si="16">J32+J42</f>
        <v>0</v>
      </c>
      <c r="K43" s="32"/>
      <c r="L43" s="32">
        <f t="shared" si="16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7">SUM(G44:G50)</f>
        <v>0</v>
      </c>
      <c r="H51" s="19">
        <f t="shared" ref="H51" si="18">SUM(H44:H50)</f>
        <v>0</v>
      </c>
      <c r="I51" s="19">
        <f t="shared" ref="I51" si="19">SUM(I44:I50)</f>
        <v>0</v>
      </c>
      <c r="J51" s="19">
        <f t="shared" ref="J51:L51" si="20">SUM(J44:J50)</f>
        <v>0</v>
      </c>
      <c r="K51" s="25"/>
      <c r="L51" s="19">
        <f t="shared" si="20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1">SUM(G52:G60)</f>
        <v>0</v>
      </c>
      <c r="H61" s="19">
        <f t="shared" ref="H61" si="22">SUM(H52:H60)</f>
        <v>0</v>
      </c>
      <c r="I61" s="19">
        <f t="shared" ref="I61" si="23">SUM(I52:I60)</f>
        <v>0</v>
      </c>
      <c r="J61" s="19">
        <f t="shared" ref="J61:L61" si="24">SUM(J52:J60)</f>
        <v>0</v>
      </c>
      <c r="K61" s="25"/>
      <c r="L61" s="19">
        <f t="shared" si="24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5" t="s">
        <v>4</v>
      </c>
      <c r="D62" s="56"/>
      <c r="E62" s="31"/>
      <c r="F62" s="32">
        <f>F51+F61</f>
        <v>0</v>
      </c>
      <c r="G62" s="32">
        <f t="shared" ref="G62" si="25">G51+G61</f>
        <v>0</v>
      </c>
      <c r="H62" s="32">
        <f t="shared" ref="H62" si="26">H51+H61</f>
        <v>0</v>
      </c>
      <c r="I62" s="32">
        <f t="shared" ref="I62" si="27">I51+I61</f>
        <v>0</v>
      </c>
      <c r="J62" s="32">
        <f t="shared" ref="J62:L62" si="28">J51+J61</f>
        <v>0</v>
      </c>
      <c r="K62" s="32"/>
      <c r="L62" s="32">
        <f t="shared" si="28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29">SUM(G63:G69)</f>
        <v>0</v>
      </c>
      <c r="H70" s="19">
        <f t="shared" ref="H70" si="30">SUM(H63:H69)</f>
        <v>0</v>
      </c>
      <c r="I70" s="19">
        <f t="shared" ref="I70" si="31">SUM(I63:I69)</f>
        <v>0</v>
      </c>
      <c r="J70" s="19">
        <f t="shared" ref="J70:L70" si="32">SUM(J63:J69)</f>
        <v>0</v>
      </c>
      <c r="K70" s="25"/>
      <c r="L70" s="19">
        <f t="shared" si="32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3">SUM(G71:G79)</f>
        <v>0</v>
      </c>
      <c r="H80" s="19">
        <f t="shared" ref="H80" si="34">SUM(H71:H79)</f>
        <v>0</v>
      </c>
      <c r="I80" s="19">
        <f t="shared" ref="I80" si="35">SUM(I71:I79)</f>
        <v>0</v>
      </c>
      <c r="J80" s="19">
        <f t="shared" ref="J80:L80" si="36">SUM(J71:J79)</f>
        <v>0</v>
      </c>
      <c r="K80" s="25"/>
      <c r="L80" s="19">
        <f t="shared" si="36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5" t="s">
        <v>4</v>
      </c>
      <c r="D81" s="56"/>
      <c r="E81" s="31"/>
      <c r="F81" s="32">
        <f>F70+F80</f>
        <v>0</v>
      </c>
      <c r="G81" s="32">
        <f t="shared" ref="G81" si="37">G70+G80</f>
        <v>0</v>
      </c>
      <c r="H81" s="32">
        <f t="shared" ref="H81" si="38">H70+H80</f>
        <v>0</v>
      </c>
      <c r="I81" s="32">
        <f t="shared" ref="I81" si="39">I70+I80</f>
        <v>0</v>
      </c>
      <c r="J81" s="32">
        <f t="shared" ref="J81:L81" si="40">J70+J80</f>
        <v>0</v>
      </c>
      <c r="K81" s="32"/>
      <c r="L81" s="32">
        <f t="shared" si="40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1">SUM(G82:G88)</f>
        <v>0</v>
      </c>
      <c r="H89" s="19">
        <f t="shared" ref="H89" si="42">SUM(H82:H88)</f>
        <v>0</v>
      </c>
      <c r="I89" s="19">
        <f t="shared" ref="I89" si="43">SUM(I82:I88)</f>
        <v>0</v>
      </c>
      <c r="J89" s="19">
        <f t="shared" ref="J89:L89" si="44">SUM(J82:J88)</f>
        <v>0</v>
      </c>
      <c r="K89" s="25"/>
      <c r="L89" s="19">
        <f t="shared" si="44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5">SUM(G90:G98)</f>
        <v>0</v>
      </c>
      <c r="H99" s="19">
        <f t="shared" ref="H99" si="46">SUM(H90:H98)</f>
        <v>0</v>
      </c>
      <c r="I99" s="19">
        <f t="shared" ref="I99" si="47">SUM(I90:I98)</f>
        <v>0</v>
      </c>
      <c r="J99" s="19">
        <f t="shared" ref="J99:L99" si="48">SUM(J90:J98)</f>
        <v>0</v>
      </c>
      <c r="K99" s="25"/>
      <c r="L99" s="19">
        <f t="shared" si="48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5" t="s">
        <v>4</v>
      </c>
      <c r="D100" s="56"/>
      <c r="E100" s="31"/>
      <c r="F100" s="32">
        <f>F89+F99</f>
        <v>0</v>
      </c>
      <c r="G100" s="32">
        <f t="shared" ref="G100" si="49">G89+G99</f>
        <v>0</v>
      </c>
      <c r="H100" s="32">
        <f t="shared" ref="H100" si="50">H89+H99</f>
        <v>0</v>
      </c>
      <c r="I100" s="32">
        <f t="shared" ref="I100" si="51">I89+I99</f>
        <v>0</v>
      </c>
      <c r="J100" s="32">
        <f t="shared" ref="J100:L100" si="52">J89+J99</f>
        <v>0</v>
      </c>
      <c r="K100" s="32"/>
      <c r="L100" s="32">
        <f t="shared" si="52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3">SUM(G101:G107)</f>
        <v>0</v>
      </c>
      <c r="H108" s="19">
        <f t="shared" si="53"/>
        <v>0</v>
      </c>
      <c r="I108" s="19">
        <f t="shared" si="53"/>
        <v>0</v>
      </c>
      <c r="J108" s="19">
        <f t="shared" si="53"/>
        <v>0</v>
      </c>
      <c r="K108" s="25"/>
      <c r="L108" s="19">
        <f t="shared" ref="L108" si="54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5">SUM(G109:G117)</f>
        <v>0</v>
      </c>
      <c r="H118" s="19">
        <f t="shared" si="55"/>
        <v>0</v>
      </c>
      <c r="I118" s="19">
        <f t="shared" si="55"/>
        <v>0</v>
      </c>
      <c r="J118" s="19">
        <f t="shared" si="55"/>
        <v>0</v>
      </c>
      <c r="K118" s="25"/>
      <c r="L118" s="19">
        <f t="shared" ref="L118" si="56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5" t="s">
        <v>4</v>
      </c>
      <c r="D119" s="56"/>
      <c r="E119" s="31"/>
      <c r="F119" s="32">
        <f>F108+F118</f>
        <v>0</v>
      </c>
      <c r="G119" s="32">
        <f t="shared" ref="G119" si="57">G108+G118</f>
        <v>0</v>
      </c>
      <c r="H119" s="32">
        <f t="shared" ref="H119" si="58">H108+H118</f>
        <v>0</v>
      </c>
      <c r="I119" s="32">
        <f t="shared" ref="I119" si="59">I108+I118</f>
        <v>0</v>
      </c>
      <c r="J119" s="32">
        <f t="shared" ref="J119:L119" si="60">J108+J118</f>
        <v>0</v>
      </c>
      <c r="K119" s="32"/>
      <c r="L119" s="32">
        <f t="shared" si="60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1">SUM(G120:G126)</f>
        <v>0</v>
      </c>
      <c r="H127" s="19">
        <f t="shared" si="61"/>
        <v>0</v>
      </c>
      <c r="I127" s="19">
        <f t="shared" si="61"/>
        <v>0</v>
      </c>
      <c r="J127" s="19">
        <f t="shared" si="61"/>
        <v>0</v>
      </c>
      <c r="K127" s="25"/>
      <c r="L127" s="19">
        <f t="shared" ref="L127" si="62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3">SUM(G128:G136)</f>
        <v>0</v>
      </c>
      <c r="H137" s="19">
        <f t="shared" si="63"/>
        <v>0</v>
      </c>
      <c r="I137" s="19">
        <f t="shared" si="63"/>
        <v>0</v>
      </c>
      <c r="J137" s="19">
        <f t="shared" si="63"/>
        <v>0</v>
      </c>
      <c r="K137" s="25"/>
      <c r="L137" s="19">
        <f t="shared" ref="L137" si="64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5" t="s">
        <v>4</v>
      </c>
      <c r="D138" s="56"/>
      <c r="E138" s="31"/>
      <c r="F138" s="32">
        <f>F127+F137</f>
        <v>0</v>
      </c>
      <c r="G138" s="32">
        <f t="shared" ref="G138" si="65">G127+G137</f>
        <v>0</v>
      </c>
      <c r="H138" s="32">
        <f t="shared" ref="H138" si="66">H127+H137</f>
        <v>0</v>
      </c>
      <c r="I138" s="32">
        <f t="shared" ref="I138" si="67">I127+I137</f>
        <v>0</v>
      </c>
      <c r="J138" s="32">
        <f t="shared" ref="J138:L138" si="68">J127+J137</f>
        <v>0</v>
      </c>
      <c r="K138" s="32"/>
      <c r="L138" s="32">
        <f t="shared" si="68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69">SUM(G139:G145)</f>
        <v>0</v>
      </c>
      <c r="H146" s="19">
        <f t="shared" si="69"/>
        <v>0</v>
      </c>
      <c r="I146" s="19">
        <f t="shared" si="69"/>
        <v>0</v>
      </c>
      <c r="J146" s="19">
        <f t="shared" si="69"/>
        <v>0</v>
      </c>
      <c r="K146" s="25"/>
      <c r="L146" s="19">
        <f t="shared" ref="L146" si="70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1">SUM(G147:G155)</f>
        <v>0</v>
      </c>
      <c r="H156" s="19">
        <f t="shared" si="71"/>
        <v>0</v>
      </c>
      <c r="I156" s="19">
        <f t="shared" si="71"/>
        <v>0</v>
      </c>
      <c r="J156" s="19">
        <f t="shared" si="71"/>
        <v>0</v>
      </c>
      <c r="K156" s="25"/>
      <c r="L156" s="19">
        <f t="shared" ref="L156" si="72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5" t="s">
        <v>4</v>
      </c>
      <c r="D157" s="56"/>
      <c r="E157" s="31"/>
      <c r="F157" s="32">
        <f>F146+F156</f>
        <v>0</v>
      </c>
      <c r="G157" s="32">
        <f t="shared" ref="G157" si="73">G146+G156</f>
        <v>0</v>
      </c>
      <c r="H157" s="32">
        <f t="shared" ref="H157" si="74">H146+H156</f>
        <v>0</v>
      </c>
      <c r="I157" s="32">
        <f t="shared" ref="I157" si="75">I146+I156</f>
        <v>0</v>
      </c>
      <c r="J157" s="32">
        <f t="shared" ref="J157:L157" si="76">J146+J156</f>
        <v>0</v>
      </c>
      <c r="K157" s="32"/>
      <c r="L157" s="32">
        <f t="shared" si="76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7">SUM(G158:G164)</f>
        <v>0</v>
      </c>
      <c r="H165" s="19">
        <f t="shared" si="77"/>
        <v>0</v>
      </c>
      <c r="I165" s="19">
        <f t="shared" si="77"/>
        <v>0</v>
      </c>
      <c r="J165" s="19">
        <f t="shared" si="77"/>
        <v>0</v>
      </c>
      <c r="K165" s="25"/>
      <c r="L165" s="19">
        <f t="shared" ref="L165" si="78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79">SUM(G166:G174)</f>
        <v>0</v>
      </c>
      <c r="H175" s="19">
        <f t="shared" si="79"/>
        <v>0</v>
      </c>
      <c r="I175" s="19">
        <f t="shared" si="79"/>
        <v>0</v>
      </c>
      <c r="J175" s="19">
        <f t="shared" si="79"/>
        <v>0</v>
      </c>
      <c r="K175" s="25"/>
      <c r="L175" s="19">
        <f t="shared" ref="L175" si="80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5" t="s">
        <v>4</v>
      </c>
      <c r="D176" s="56"/>
      <c r="E176" s="31"/>
      <c r="F176" s="32">
        <f>F165+F175</f>
        <v>0</v>
      </c>
      <c r="G176" s="32">
        <f t="shared" ref="G176" si="81">G165+G175</f>
        <v>0</v>
      </c>
      <c r="H176" s="32">
        <f t="shared" ref="H176" si="82">H165+H175</f>
        <v>0</v>
      </c>
      <c r="I176" s="32">
        <f t="shared" ref="I176" si="83">I165+I175</f>
        <v>0</v>
      </c>
      <c r="J176" s="32">
        <f t="shared" ref="J176:L176" si="84">J165+J175</f>
        <v>0</v>
      </c>
      <c r="K176" s="32"/>
      <c r="L176" s="32">
        <f t="shared" si="84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5">SUM(G177:G183)</f>
        <v>0</v>
      </c>
      <c r="H184" s="19">
        <f t="shared" si="85"/>
        <v>0</v>
      </c>
      <c r="I184" s="19">
        <f t="shared" si="85"/>
        <v>0</v>
      </c>
      <c r="J184" s="19">
        <f t="shared" si="85"/>
        <v>0</v>
      </c>
      <c r="K184" s="25"/>
      <c r="L184" s="19">
        <f t="shared" ref="L184" si="86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7">SUM(G185:G193)</f>
        <v>0</v>
      </c>
      <c r="H194" s="19">
        <f t="shared" si="87"/>
        <v>0</v>
      </c>
      <c r="I194" s="19">
        <f t="shared" si="87"/>
        <v>0</v>
      </c>
      <c r="J194" s="19">
        <f t="shared" si="87"/>
        <v>0</v>
      </c>
      <c r="K194" s="25"/>
      <c r="L194" s="19">
        <f t="shared" ref="L194" si="88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5" t="s">
        <v>4</v>
      </c>
      <c r="D195" s="56"/>
      <c r="E195" s="31"/>
      <c r="F195" s="32">
        <f>F184+F194</f>
        <v>0</v>
      </c>
      <c r="G195" s="32">
        <f t="shared" ref="G195" si="89">G184+G194</f>
        <v>0</v>
      </c>
      <c r="H195" s="32">
        <f t="shared" ref="H195" si="90">H184+H194</f>
        <v>0</v>
      </c>
      <c r="I195" s="32">
        <f t="shared" ref="I195" si="91">I184+I194</f>
        <v>0</v>
      </c>
      <c r="J195" s="32">
        <f t="shared" ref="J195:L195" si="92">J184+J194</f>
        <v>0</v>
      </c>
      <c r="K195" s="32"/>
      <c r="L195" s="32">
        <f t="shared" si="92"/>
        <v>0</v>
      </c>
    </row>
    <row r="196" spans="1:12" x14ac:dyDescent="0.2">
      <c r="A196" s="27"/>
      <c r="B196" s="28"/>
      <c r="C196" s="57" t="s">
        <v>5</v>
      </c>
      <c r="D196" s="57"/>
      <c r="E196" s="57"/>
      <c r="F196" s="34">
        <f>(F24+F43+F62+F81+F100+F119+F138+F157+F176+F195)/(IF(F24=0,0,1)+IF(F43=0,0,1)+IF(F62=0,0,1)+IF(F81=0,0,1)+IF(F100=0,0,1)+IF(F119=0,0,1)+IF(F138=0,0,1)+IF(F157=0,0,1)+IF(F176=0,0,1)+IF(F195=0,0,1))</f>
        <v>1129</v>
      </c>
      <c r="G196" s="34">
        <f t="shared" ref="G196:J196" si="93">(G24+G43+G62+G81+G100+G119+G138+G157+G176+G195)/(IF(G24=0,0,1)+IF(G43=0,0,1)+IF(G62=0,0,1)+IF(G81=0,0,1)+IF(G100=0,0,1)+IF(G119=0,0,1)+IF(G138=0,0,1)+IF(G157=0,0,1)+IF(G176=0,0,1)+IF(G195=0,0,1))</f>
        <v>49.239999999999995</v>
      </c>
      <c r="H196" s="34">
        <f t="shared" si="93"/>
        <v>37.08</v>
      </c>
      <c r="I196" s="34">
        <f t="shared" si="93"/>
        <v>158.26</v>
      </c>
      <c r="J196" s="34">
        <f t="shared" si="93"/>
        <v>1164.2</v>
      </c>
      <c r="K196" s="34"/>
      <c r="L196" s="34">
        <f t="shared" ref="L196" si="94">(L24+L43+L62+L81+L100+L119+L138+L157+L176+L195)/(IF(L24=0,0,1)+IF(L43=0,0,1)+IF(L62=0,0,1)+IF(L81=0,0,1)+IF(L100=0,0,1)+IF(L119=0,0,1)+IF(L138=0,0,1)+IF(L157=0,0,1)+IF(L176=0,0,1)+IF(L195=0,0,1))</f>
        <v>200.93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2025-04-28T06:26:51Z</dcterms:modified>
</cp:coreProperties>
</file>